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202300"/>
  <mc:AlternateContent xmlns:mc="http://schemas.openxmlformats.org/markup-compatibility/2006">
    <mc:Choice Requires="x15">
      <x15ac:absPath xmlns:x15ac="http://schemas.microsoft.com/office/spreadsheetml/2010/11/ac" url="/var/folders/j8/7f0q3vkd6jl_bxwmqcgn08d40000gn/T/BetterZip Temp-Ordner.E8s1yQ/BetterZip Temp-Ordner.wMN2x2/"/>
    </mc:Choice>
  </mc:AlternateContent>
  <xr:revisionPtr revIDLastSave="0" documentId="13_ncr:1_{402C384F-9839-584E-AC30-6510F3963783}" xr6:coauthVersionLast="47" xr6:coauthVersionMax="47" xr10:uidLastSave="{00000000-0000-0000-0000-000000000000}"/>
  <bookViews>
    <workbookView xWindow="0" yWindow="700" windowWidth="27040" windowHeight="16860" xr2:uid="{7D69B013-7A51-ED4F-A676-CEF1AD48F185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D38" i="1"/>
  <c r="C52" i="1"/>
  <c r="D52" i="1" s="1"/>
  <c r="G52" i="1"/>
  <c r="C51" i="1"/>
  <c r="D51" i="1" s="1"/>
  <c r="D24" i="1"/>
  <c r="D17" i="1"/>
  <c r="G44" i="1"/>
  <c r="D44" i="1"/>
  <c r="D43" i="1"/>
  <c r="C50" i="1"/>
  <c r="D50" i="1" s="1"/>
  <c r="G51" i="1"/>
  <c r="G50" i="1"/>
  <c r="G47" i="1"/>
  <c r="G41" i="1"/>
  <c r="G40" i="1"/>
  <c r="G39" i="1"/>
  <c r="G37" i="1"/>
  <c r="G36" i="1"/>
  <c r="G35" i="1"/>
  <c r="G34" i="1"/>
  <c r="G33" i="1"/>
  <c r="C31" i="1"/>
  <c r="B42" i="1"/>
  <c r="G42" i="1" s="1"/>
  <c r="D23" i="1"/>
  <c r="D25" i="1"/>
  <c r="D15" i="1"/>
  <c r="D16" i="1"/>
  <c r="D18" i="1"/>
  <c r="D6" i="1"/>
  <c r="D7" i="1"/>
  <c r="D8" i="1"/>
  <c r="D9" i="1"/>
  <c r="D10" i="1"/>
  <c r="D5" i="1"/>
  <c r="D14" i="1"/>
  <c r="D22" i="1"/>
  <c r="D29" i="1"/>
  <c r="D33" i="1"/>
  <c r="D34" i="1"/>
  <c r="D35" i="1"/>
  <c r="D36" i="1"/>
  <c r="D37" i="1"/>
  <c r="D39" i="1"/>
  <c r="D40" i="1"/>
  <c r="D41" i="1"/>
  <c r="D47" i="1"/>
  <c r="D42" i="1" l="1"/>
  <c r="D1" i="1"/>
  <c r="G43" i="1"/>
  <c r="G1" i="1" l="1"/>
</calcChain>
</file>

<file path=xl/sharedStrings.xml><?xml version="1.0" encoding="utf-8"?>
<sst xmlns="http://schemas.openxmlformats.org/spreadsheetml/2006/main" count="73" uniqueCount="60">
  <si>
    <t>Ohne Steg</t>
  </si>
  <si>
    <t>Anzahl</t>
  </si>
  <si>
    <t>Länge (mm)</t>
  </si>
  <si>
    <t>g/mm</t>
  </si>
  <si>
    <t>1 Steg</t>
  </si>
  <si>
    <t>Gesamtgewicht kg</t>
  </si>
  <si>
    <t>Zubehör</t>
  </si>
  <si>
    <t>Artikel</t>
  </si>
  <si>
    <t>Gewicht</t>
  </si>
  <si>
    <t>Rechter Winkel 1 Abgang</t>
  </si>
  <si>
    <t>Kreuz</t>
  </si>
  <si>
    <t>T-Verbinder 1 Abgang</t>
  </si>
  <si>
    <t>Kreuz 1 Abgang</t>
  </si>
  <si>
    <t>T-Stück</t>
  </si>
  <si>
    <t>Verstellfuß mit Stellschraube</t>
  </si>
  <si>
    <t>Flansch mit Zapfen</t>
  </si>
  <si>
    <t>Wandflansch</t>
  </si>
  <si>
    <t>Selbstschneidende Schraube 3,5x13mm</t>
  </si>
  <si>
    <t>Selbstschneidende Schraube 3,9x19mm</t>
  </si>
  <si>
    <t>40x30x23,5</t>
  </si>
  <si>
    <t>https://kunststoffplattenonline.de/product/alupanel-alu-verbundplatten-weiss-4-mm/</t>
  </si>
  <si>
    <t>2 Stege parallel</t>
  </si>
  <si>
    <t>EUR</t>
  </si>
  <si>
    <t>2 Stege Innenwinkel</t>
  </si>
  <si>
    <t>Verschlussstopfen</t>
  </si>
  <si>
    <t>Gelenkverbinder 0 bis 270 Grad schwenkbar</t>
  </si>
  <si>
    <t>Alupanel 585x395x2 (Rückwand)</t>
  </si>
  <si>
    <t>Alupanel 425x585x4 (Boden)</t>
  </si>
  <si>
    <t>Alupanel 585x425x2 (Frontwand)</t>
  </si>
  <si>
    <t>Kleinteile</t>
  </si>
  <si>
    <t>Schraube M8x30</t>
  </si>
  <si>
    <t>Schraube M5x35</t>
  </si>
  <si>
    <t>Flügelschraube M5x34</t>
  </si>
  <si>
    <t>Einzelgewicht</t>
  </si>
  <si>
    <t>Klett-Klebeband</t>
  </si>
  <si>
    <t>Mutter M5</t>
  </si>
  <si>
    <t>Mutter M8</t>
  </si>
  <si>
    <t>U-Scheibe M8</t>
  </si>
  <si>
    <t>https://www.alusteck.de/aluprofil-ohne-steg-25-x-25-mm-vierkantrohr</t>
  </si>
  <si>
    <t>https://www.alusteck.de/aluprofil-1-steg-15-mm-versetzt-25-x-25-mm-vierkantrohr</t>
  </si>
  <si>
    <t>https://www.alusteck.de/aluprofil-2-stege-15-mm-gegenueber-25-x-25-mm-vierkantrohr</t>
  </si>
  <si>
    <t>https://www.alusteck.de/aluprofil-2-stege-15-mm-innenwinkel-25-x-25-mm-vierkantrohr</t>
  </si>
  <si>
    <t>Link</t>
  </si>
  <si>
    <t>https://www.alusteck.de/rechter-winkel-1-abgang-25-x-25-mm-steckverbinder-vierkantrohr</t>
  </si>
  <si>
    <t>https://www.alusteck.de/kreuz-25-x-25-mm-steckverbinder-vierkantrohr</t>
  </si>
  <si>
    <t>https://www.alusteck.de/t-verbinder-1-abgang-fuer-25x25x1-5mm-vierkantrohre</t>
  </si>
  <si>
    <t>https://www.alusteck.de/kreuz-1-abgang-25-x-25-mm-steckverbinder-vierkantrohr</t>
  </si>
  <si>
    <t>https://www.alusteck.de/t-stueck-25-x-25-mm-steckverbinder-vierkantrohr</t>
  </si>
  <si>
    <t>https://www.alusteck.de/gelenkverbinder-0-bis-270-grad-schwenkbar-25-x-25-mm-steckverbinder-vierkantrohr</t>
  </si>
  <si>
    <t>https://www.alusteck.de/verstellfuss-mit-stellschraube-25-x-25-mm-steckverbinder-vierkantrohr</t>
  </si>
  <si>
    <t>https://www.alusteck.de/flansch-zapfen-verbinder-vierkant-25x25mm-kaufen</t>
  </si>
  <si>
    <t>https://www.alusteck.de/wandflansch-bodenflansch-verbinder-vierkant-25x25mm-kaufen</t>
  </si>
  <si>
    <t>https://www.alusteck.de/verschlussstopfen-lammellenstopfen-25-x-25-mm-rohrstopfen-vierkantrohr</t>
  </si>
  <si>
    <t>https://www.alusteck.de/selbstschneidende-schraube-3-9-x-19-mm-kreuzschlitz-senkkopf</t>
  </si>
  <si>
    <t>https://www.alusteck.de/selbstschneidende-schraube-3-5-x-13-mm-kreuzschlitz-linsenkopf</t>
  </si>
  <si>
    <t>https://www.auer-packaging.com/de/de/Eurobeh%C3%A4lter-mit-Scharnierdeckel/ED-4322-HG.html</t>
  </si>
  <si>
    <t>Euroboxen mit Deckel</t>
  </si>
  <si>
    <t>https://kunststoffplattenonline.de/product/alupanel-alu-verbundplatten-weiss-2-mm/</t>
  </si>
  <si>
    <t>https://amzn.to/3zpEdfU</t>
  </si>
  <si>
    <t>https://amzn.to/3ZBaLyp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</si>
</sst>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quotePrefix="1"/>
    <xf numFmtId="0" fontId="0" fillId="0" borderId="0" xfId="0" quotePrefix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A3730-E119-BA49-B97F-E31F8EBC0CBC}">
  <dimension ref="A1:I62"/>
  <sheetViews>
    <sheetView tabSelected="1" zoomScaleNormal="100" workbookViewId="0">
      <selection activeCell="I59" sqref="I59"/>
    </sheetView>
  </sheetViews>
  <sheetFormatPr baseColWidth="10" defaultRowHeight="16" x14ac:dyDescent="0.2"/>
  <cols>
    <col min="1" max="1" width="33.83203125" bestFit="1" customWidth="1"/>
    <col min="2" max="2" width="6.5" bestFit="1" customWidth="1"/>
    <col min="7" max="7" width="10.83203125" style="2"/>
  </cols>
  <sheetData>
    <row r="1" spans="1:9" x14ac:dyDescent="0.2">
      <c r="A1" t="s">
        <v>5</v>
      </c>
      <c r="D1" s="1">
        <f>SUM(D5:D11,D14:D18,D22:D25,D29,D33:D44,D47:D47,D50:D51)/1000</f>
        <v>16.037178500000003</v>
      </c>
      <c r="F1" t="s">
        <v>22</v>
      </c>
      <c r="G1" s="2">
        <f>SUM(G5:G58)</f>
        <v>465.7</v>
      </c>
    </row>
    <row r="3" spans="1:9" x14ac:dyDescent="0.2">
      <c r="A3" t="s">
        <v>0</v>
      </c>
      <c r="C3" t="s">
        <v>3</v>
      </c>
      <c r="D3">
        <v>0.373</v>
      </c>
      <c r="I3" t="s">
        <v>42</v>
      </c>
    </row>
    <row r="4" spans="1:9" x14ac:dyDescent="0.2">
      <c r="B4" t="s">
        <v>1</v>
      </c>
      <c r="C4" t="s">
        <v>2</v>
      </c>
      <c r="G4" s="2" t="s">
        <v>22</v>
      </c>
      <c r="I4" t="s">
        <v>38</v>
      </c>
    </row>
    <row r="5" spans="1:9" x14ac:dyDescent="0.2">
      <c r="B5">
        <v>2</v>
      </c>
      <c r="C5">
        <v>172</v>
      </c>
      <c r="D5" s="1">
        <f>B5*C5*$D$3</f>
        <v>128.31200000000001</v>
      </c>
      <c r="G5" s="2">
        <v>4.03</v>
      </c>
      <c r="I5" s="2"/>
    </row>
    <row r="6" spans="1:9" x14ac:dyDescent="0.2">
      <c r="B6">
        <v>1</v>
      </c>
      <c r="C6">
        <v>142</v>
      </c>
      <c r="D6" s="1">
        <f>B6*C6*$D$3</f>
        <v>52.966000000000001</v>
      </c>
      <c r="G6" s="2">
        <v>1.75</v>
      </c>
    </row>
    <row r="7" spans="1:9" x14ac:dyDescent="0.2">
      <c r="B7">
        <v>3</v>
      </c>
      <c r="C7">
        <v>277</v>
      </c>
      <c r="D7" s="1">
        <f>B7*C7*$D$3</f>
        <v>309.96300000000002</v>
      </c>
      <c r="G7" s="2">
        <v>8.86</v>
      </c>
    </row>
    <row r="8" spans="1:9" x14ac:dyDescent="0.2">
      <c r="B8">
        <v>3</v>
      </c>
      <c r="C8">
        <v>105</v>
      </c>
      <c r="D8" s="1">
        <f>B8*C8*$D$3</f>
        <v>117.495</v>
      </c>
      <c r="G8" s="2">
        <v>4.24</v>
      </c>
    </row>
    <row r="9" spans="1:9" x14ac:dyDescent="0.2">
      <c r="B9">
        <v>1</v>
      </c>
      <c r="C9">
        <v>355</v>
      </c>
      <c r="D9" s="1">
        <f>B9*C9*$D$3</f>
        <v>132.41499999999999</v>
      </c>
      <c r="G9" s="2">
        <v>3.65</v>
      </c>
    </row>
    <row r="10" spans="1:9" x14ac:dyDescent="0.2">
      <c r="B10">
        <v>9</v>
      </c>
      <c r="C10">
        <v>245</v>
      </c>
      <c r="D10" s="1">
        <f>B10*C10*$D$3</f>
        <v>822.46500000000003</v>
      </c>
      <c r="E10" s="4"/>
      <c r="G10" s="2">
        <v>16</v>
      </c>
    </row>
    <row r="11" spans="1:9" x14ac:dyDescent="0.2">
      <c r="D11" s="1"/>
    </row>
    <row r="12" spans="1:9" x14ac:dyDescent="0.2">
      <c r="A12" t="s">
        <v>4</v>
      </c>
      <c r="C12" t="s">
        <v>3</v>
      </c>
      <c r="D12">
        <v>0.46600000000000003</v>
      </c>
    </row>
    <row r="13" spans="1:9" x14ac:dyDescent="0.2">
      <c r="B13" t="s">
        <v>1</v>
      </c>
      <c r="C13" t="s">
        <v>2</v>
      </c>
    </row>
    <row r="14" spans="1:9" x14ac:dyDescent="0.2">
      <c r="B14">
        <v>4</v>
      </c>
      <c r="C14">
        <v>305</v>
      </c>
      <c r="D14" s="1">
        <f>B14*C14*$D$12</f>
        <v>568.52</v>
      </c>
      <c r="G14" s="2">
        <v>16.64</v>
      </c>
      <c r="I14" t="s">
        <v>39</v>
      </c>
    </row>
    <row r="15" spans="1:9" x14ac:dyDescent="0.2">
      <c r="B15">
        <v>4</v>
      </c>
      <c r="C15">
        <v>595</v>
      </c>
      <c r="D15" s="1">
        <f>B15*C15*$D$12</f>
        <v>1109.0800000000002</v>
      </c>
      <c r="G15" s="2">
        <v>28.99</v>
      </c>
    </row>
    <row r="16" spans="1:9" x14ac:dyDescent="0.2">
      <c r="B16">
        <v>2</v>
      </c>
      <c r="C16">
        <v>105</v>
      </c>
      <c r="D16" s="1">
        <f>B16*C16*$D$12</f>
        <v>97.86</v>
      </c>
      <c r="G16" s="2">
        <v>3.77</v>
      </c>
    </row>
    <row r="17" spans="1:9" x14ac:dyDescent="0.2">
      <c r="B17">
        <v>4</v>
      </c>
      <c r="C17">
        <v>300</v>
      </c>
      <c r="D17" s="1">
        <f>B17*C17*$D$12</f>
        <v>559.20000000000005</v>
      </c>
      <c r="G17" s="2">
        <v>15.56</v>
      </c>
    </row>
    <row r="18" spans="1:9" x14ac:dyDescent="0.2">
      <c r="B18">
        <v>4</v>
      </c>
      <c r="C18">
        <v>100</v>
      </c>
      <c r="D18" s="1">
        <f>B18*C18*$D$12</f>
        <v>186.4</v>
      </c>
      <c r="G18" s="2">
        <v>6.46</v>
      </c>
    </row>
    <row r="20" spans="1:9" x14ac:dyDescent="0.2">
      <c r="A20" t="s">
        <v>21</v>
      </c>
      <c r="C20" t="s">
        <v>3</v>
      </c>
      <c r="D20">
        <v>0.502</v>
      </c>
    </row>
    <row r="21" spans="1:9" x14ac:dyDescent="0.2">
      <c r="B21" t="s">
        <v>1</v>
      </c>
      <c r="C21" t="s">
        <v>2</v>
      </c>
    </row>
    <row r="22" spans="1:9" x14ac:dyDescent="0.2">
      <c r="B22">
        <v>1</v>
      </c>
      <c r="C22">
        <v>305</v>
      </c>
      <c r="D22" s="1">
        <f>B22*C22*$D$20</f>
        <v>153.11000000000001</v>
      </c>
      <c r="G22" s="2">
        <v>4.8899999999999997</v>
      </c>
      <c r="I22" t="s">
        <v>40</v>
      </c>
    </row>
    <row r="23" spans="1:9" x14ac:dyDescent="0.2">
      <c r="B23">
        <v>1</v>
      </c>
      <c r="C23">
        <v>105</v>
      </c>
      <c r="D23" s="1">
        <f>B23*C23*$D$20</f>
        <v>52.71</v>
      </c>
      <c r="G23" s="2">
        <v>2.14</v>
      </c>
    </row>
    <row r="24" spans="1:9" x14ac:dyDescent="0.2">
      <c r="B24">
        <v>1</v>
      </c>
      <c r="C24">
        <v>375</v>
      </c>
      <c r="D24" s="1">
        <f>B24*C24*$D$20</f>
        <v>188.25</v>
      </c>
      <c r="G24" s="2">
        <v>5.64</v>
      </c>
    </row>
    <row r="25" spans="1:9" x14ac:dyDescent="0.2">
      <c r="B25">
        <v>1</v>
      </c>
      <c r="C25">
        <v>450</v>
      </c>
      <c r="D25" s="1">
        <f>B25*C25*$D$20</f>
        <v>225.9</v>
      </c>
      <c r="G25" s="2">
        <v>6.67</v>
      </c>
    </row>
    <row r="27" spans="1:9" x14ac:dyDescent="0.2">
      <c r="A27" t="s">
        <v>23</v>
      </c>
      <c r="C27" t="s">
        <v>3</v>
      </c>
      <c r="D27">
        <v>0.502</v>
      </c>
    </row>
    <row r="28" spans="1:9" x14ac:dyDescent="0.2">
      <c r="B28" t="s">
        <v>1</v>
      </c>
      <c r="C28" t="s">
        <v>2</v>
      </c>
    </row>
    <row r="29" spans="1:9" x14ac:dyDescent="0.2">
      <c r="B29">
        <v>4</v>
      </c>
      <c r="C29">
        <v>595</v>
      </c>
      <c r="D29" s="1">
        <f>B29*C29*$D$27</f>
        <v>1194.76</v>
      </c>
      <c r="G29" s="2">
        <v>35.53</v>
      </c>
      <c r="I29" t="s">
        <v>41</v>
      </c>
    </row>
    <row r="31" spans="1:9" x14ac:dyDescent="0.2">
      <c r="A31" t="s">
        <v>6</v>
      </c>
      <c r="C31">
        <f>SUM(B33:B37)</f>
        <v>18</v>
      </c>
    </row>
    <row r="32" spans="1:9" x14ac:dyDescent="0.2">
      <c r="A32" t="s">
        <v>7</v>
      </c>
      <c r="B32" t="s">
        <v>1</v>
      </c>
      <c r="C32" t="s">
        <v>33</v>
      </c>
      <c r="D32" t="s">
        <v>8</v>
      </c>
      <c r="F32" s="2"/>
    </row>
    <row r="33" spans="1:9" x14ac:dyDescent="0.2">
      <c r="A33" t="s">
        <v>9</v>
      </c>
      <c r="B33">
        <v>2</v>
      </c>
      <c r="C33">
        <v>47</v>
      </c>
      <c r="D33">
        <f>C33*B33</f>
        <v>94</v>
      </c>
      <c r="E33" s="2">
        <v>2.95</v>
      </c>
      <c r="G33" s="2">
        <f>E33*B33</f>
        <v>5.9</v>
      </c>
      <c r="I33" t="s">
        <v>43</v>
      </c>
    </row>
    <row r="34" spans="1:9" x14ac:dyDescent="0.2">
      <c r="A34" t="s">
        <v>10</v>
      </c>
      <c r="B34">
        <v>0</v>
      </c>
      <c r="C34">
        <v>58</v>
      </c>
      <c r="D34">
        <f>C34*B34</f>
        <v>0</v>
      </c>
      <c r="E34" s="2">
        <v>3.63</v>
      </c>
      <c r="G34" s="2">
        <f>E34*B34</f>
        <v>0</v>
      </c>
      <c r="I34" t="s">
        <v>44</v>
      </c>
    </row>
    <row r="35" spans="1:9" x14ac:dyDescent="0.2">
      <c r="A35" t="s">
        <v>11</v>
      </c>
      <c r="B35">
        <v>7</v>
      </c>
      <c r="C35">
        <v>58</v>
      </c>
      <c r="D35">
        <f>C35*B35</f>
        <v>406</v>
      </c>
      <c r="E35" s="2">
        <v>3.64</v>
      </c>
      <c r="G35" s="2">
        <f>E35*B35</f>
        <v>25.48</v>
      </c>
      <c r="H35" s="3"/>
      <c r="I35" s="3" t="s">
        <v>45</v>
      </c>
    </row>
    <row r="36" spans="1:9" x14ac:dyDescent="0.2">
      <c r="A36" t="s">
        <v>12</v>
      </c>
      <c r="B36">
        <v>2</v>
      </c>
      <c r="C36">
        <v>68</v>
      </c>
      <c r="D36">
        <f>C36*B36</f>
        <v>136</v>
      </c>
      <c r="E36" s="2">
        <v>4.28</v>
      </c>
      <c r="G36" s="2">
        <f>E36*B36</f>
        <v>8.56</v>
      </c>
      <c r="I36" t="s">
        <v>46</v>
      </c>
    </row>
    <row r="37" spans="1:9" x14ac:dyDescent="0.2">
      <c r="A37" t="s">
        <v>13</v>
      </c>
      <c r="B37">
        <v>7</v>
      </c>
      <c r="C37">
        <v>46</v>
      </c>
      <c r="D37">
        <f>C37*B37</f>
        <v>322</v>
      </c>
      <c r="E37" s="2">
        <v>3.45</v>
      </c>
      <c r="G37" s="2">
        <f>E37*B37</f>
        <v>24.150000000000002</v>
      </c>
      <c r="H37" s="3"/>
      <c r="I37" t="s">
        <v>47</v>
      </c>
    </row>
    <row r="38" spans="1:9" x14ac:dyDescent="0.2">
      <c r="A38" t="s">
        <v>25</v>
      </c>
      <c r="B38">
        <v>4</v>
      </c>
      <c r="C38">
        <v>7.4</v>
      </c>
      <c r="D38">
        <f>C38*B38</f>
        <v>29.6</v>
      </c>
      <c r="E38" s="2">
        <v>4.16</v>
      </c>
      <c r="G38" s="2">
        <f>E38*B38</f>
        <v>16.64</v>
      </c>
      <c r="I38" t="s">
        <v>48</v>
      </c>
    </row>
    <row r="39" spans="1:9" x14ac:dyDescent="0.2">
      <c r="A39" t="s">
        <v>14</v>
      </c>
      <c r="B39">
        <v>12</v>
      </c>
      <c r="C39">
        <v>17</v>
      </c>
      <c r="D39">
        <f>C39*B39</f>
        <v>204</v>
      </c>
      <c r="E39" s="2">
        <v>2.56</v>
      </c>
      <c r="G39" s="2">
        <f>E39*B39</f>
        <v>30.72</v>
      </c>
      <c r="I39" t="s">
        <v>49</v>
      </c>
    </row>
    <row r="40" spans="1:9" x14ac:dyDescent="0.2">
      <c r="A40" t="s">
        <v>15</v>
      </c>
      <c r="B40">
        <v>3</v>
      </c>
      <c r="C40">
        <v>12</v>
      </c>
      <c r="D40">
        <f>C40*B40</f>
        <v>36</v>
      </c>
      <c r="E40" s="2">
        <v>2.8</v>
      </c>
      <c r="G40" s="2">
        <f>E40*B40</f>
        <v>8.3999999999999986</v>
      </c>
      <c r="I40" t="s">
        <v>50</v>
      </c>
    </row>
    <row r="41" spans="1:9" x14ac:dyDescent="0.2">
      <c r="A41" t="s">
        <v>16</v>
      </c>
      <c r="B41">
        <v>2</v>
      </c>
      <c r="C41">
        <v>12</v>
      </c>
      <c r="D41">
        <f>C41*B41</f>
        <v>24</v>
      </c>
      <c r="E41" s="2">
        <v>2.98</v>
      </c>
      <c r="G41" s="2">
        <f>E41*B41</f>
        <v>5.96</v>
      </c>
      <c r="I41" t="s">
        <v>51</v>
      </c>
    </row>
    <row r="42" spans="1:9" x14ac:dyDescent="0.2">
      <c r="A42" t="s">
        <v>18</v>
      </c>
      <c r="B42">
        <f>SUM(B40:B41)*2</f>
        <v>10</v>
      </c>
      <c r="C42">
        <v>1</v>
      </c>
      <c r="D42">
        <f>C42*B42</f>
        <v>10</v>
      </c>
      <c r="E42" s="2">
        <v>0.2</v>
      </c>
      <c r="G42" s="2">
        <f>E42*B42</f>
        <v>2</v>
      </c>
      <c r="I42" t="s">
        <v>53</v>
      </c>
    </row>
    <row r="43" spans="1:9" x14ac:dyDescent="0.2">
      <c r="A43" t="s">
        <v>17</v>
      </c>
      <c r="B43">
        <v>6</v>
      </c>
      <c r="C43">
        <v>1</v>
      </c>
      <c r="D43">
        <f>C43*B43</f>
        <v>6</v>
      </c>
      <c r="E43" s="2">
        <v>0.11</v>
      </c>
      <c r="G43" s="2">
        <f>E43*B43</f>
        <v>0.66</v>
      </c>
      <c r="I43" t="s">
        <v>54</v>
      </c>
    </row>
    <row r="44" spans="1:9" x14ac:dyDescent="0.2">
      <c r="A44" t="s">
        <v>24</v>
      </c>
      <c r="B44">
        <v>2</v>
      </c>
      <c r="C44">
        <v>4</v>
      </c>
      <c r="D44">
        <f>C44*B44</f>
        <v>8</v>
      </c>
      <c r="E44" s="2">
        <v>0.55000000000000004</v>
      </c>
      <c r="G44" s="2">
        <f>E44*B44</f>
        <v>1.1000000000000001</v>
      </c>
      <c r="I44" t="s">
        <v>52</v>
      </c>
    </row>
    <row r="46" spans="1:9" x14ac:dyDescent="0.2">
      <c r="A46" t="s">
        <v>56</v>
      </c>
    </row>
    <row r="47" spans="1:9" x14ac:dyDescent="0.2">
      <c r="A47" t="s">
        <v>19</v>
      </c>
      <c r="B47">
        <v>3</v>
      </c>
      <c r="C47">
        <v>1720</v>
      </c>
      <c r="D47">
        <f>C47*B47</f>
        <v>5160</v>
      </c>
      <c r="E47" s="2">
        <v>19.21</v>
      </c>
      <c r="G47" s="2">
        <f>E47*B47</f>
        <v>57.63</v>
      </c>
      <c r="I47" t="s">
        <v>55</v>
      </c>
    </row>
    <row r="49" spans="1:9" x14ac:dyDescent="0.2">
      <c r="A49" t="s">
        <v>20</v>
      </c>
    </row>
    <row r="50" spans="1:9" x14ac:dyDescent="0.2">
      <c r="A50" t="s">
        <v>27</v>
      </c>
      <c r="B50">
        <v>2</v>
      </c>
      <c r="C50" s="1">
        <f>4.75*1000*(42.5*58.5)/10000</f>
        <v>1180.96875</v>
      </c>
      <c r="D50" s="1">
        <f>C50*B50</f>
        <v>2361.9375</v>
      </c>
      <c r="E50" s="2">
        <v>13.23</v>
      </c>
      <c r="G50" s="2">
        <f>E50*B50</f>
        <v>26.46</v>
      </c>
      <c r="I50" t="s">
        <v>20</v>
      </c>
    </row>
    <row r="51" spans="1:9" x14ac:dyDescent="0.2">
      <c r="A51" t="s">
        <v>26</v>
      </c>
      <c r="B51">
        <v>2</v>
      </c>
      <c r="C51" s="1">
        <f>2.9*1000*(58.5*39.5)/10000</f>
        <v>670.11749999999995</v>
      </c>
      <c r="D51" s="1">
        <f>C51*B51</f>
        <v>1340.2349999999999</v>
      </c>
      <c r="E51" s="2">
        <v>19.989999999999998</v>
      </c>
      <c r="G51" s="2">
        <f>E51*B51</f>
        <v>39.979999999999997</v>
      </c>
      <c r="I51" t="s">
        <v>57</v>
      </c>
    </row>
    <row r="52" spans="1:9" x14ac:dyDescent="0.2">
      <c r="A52" t="s">
        <v>28</v>
      </c>
      <c r="B52">
        <v>2</v>
      </c>
      <c r="C52" s="1">
        <f>2.9*1000*(58.5*42.5)/10000</f>
        <v>721.01250000000005</v>
      </c>
      <c r="D52" s="1">
        <f>C52*B52</f>
        <v>1442.0250000000001</v>
      </c>
      <c r="E52" s="2">
        <v>23.62</v>
      </c>
      <c r="G52" s="2">
        <f>E52*B52</f>
        <v>47.24</v>
      </c>
      <c r="I52" t="s">
        <v>57</v>
      </c>
    </row>
    <row r="55" spans="1:9" x14ac:dyDescent="0.2">
      <c r="A55" t="s">
        <v>29</v>
      </c>
    </row>
    <row r="56" spans="1:9" x14ac:dyDescent="0.2">
      <c r="A56" t="s">
        <v>30</v>
      </c>
      <c r="B56">
        <v>5</v>
      </c>
    </row>
    <row r="57" spans="1:9" x14ac:dyDescent="0.2">
      <c r="A57" t="s">
        <v>32</v>
      </c>
      <c r="B57">
        <v>4</v>
      </c>
      <c r="I57" t="s">
        <v>58</v>
      </c>
    </row>
    <row r="58" spans="1:9" x14ac:dyDescent="0.2">
      <c r="A58" t="s">
        <v>31</v>
      </c>
      <c r="B58">
        <v>4</v>
      </c>
    </row>
    <row r="59" spans="1:9" x14ac:dyDescent="0.2">
      <c r="A59" t="s">
        <v>34</v>
      </c>
      <c r="I59" t="s">
        <v>59</v>
      </c>
    </row>
    <row r="60" spans="1:9" x14ac:dyDescent="0.2">
      <c r="A60" t="s">
        <v>35</v>
      </c>
      <c r="B60">
        <v>8</v>
      </c>
    </row>
    <row r="61" spans="1:9" x14ac:dyDescent="0.2">
      <c r="A61" t="s">
        <v>36</v>
      </c>
      <c r="B61">
        <v>1</v>
      </c>
    </row>
    <row r="62" spans="1:9" x14ac:dyDescent="0.2">
      <c r="A62" t="s">
        <v>37</v>
      </c>
      <c r="B62">
        <v>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Samuel Engelking</dc:creator>
  <cp:lastModifiedBy>Samuel Engelking</cp:lastModifiedBy>
  <dcterms:created xsi:type="dcterms:W3CDTF">2024-07-19T14:28:33Z</dcterms:created>
  <dcterms:modified xsi:type="dcterms:W3CDTF">2024-09-19T15:58:10Z</dcterms:modified>
</cp:coreProperties>
</file>